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EX\ServQual\Place and Core PRI\DATA - CULTURE, LIBRARIES AND LEISURE\_Libraries\_Data Sources\_Quarterly Stats (2012-13 ONWARDS)\_2018-19\"/>
    </mc:Choice>
  </mc:AlternateContent>
  <bookViews>
    <workbookView xWindow="0" yWindow="0" windowWidth="20490" windowHeight="7905" tabRatio="6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11" i="1"/>
  <c r="G33" i="1" l="1"/>
  <c r="G34" i="1"/>
  <c r="C34" i="1" l="1"/>
  <c r="C33" i="1"/>
  <c r="E33" i="1" l="1"/>
  <c r="F33" i="1"/>
  <c r="D34" i="1"/>
  <c r="E34" i="1"/>
  <c r="F34" i="1"/>
  <c r="H34" i="1"/>
  <c r="B34" i="1"/>
  <c r="B33" i="1"/>
  <c r="H33" i="1" l="1"/>
  <c r="D33" i="1" l="1"/>
</calcChain>
</file>

<file path=xl/sharedStrings.xml><?xml version="1.0" encoding="utf-8"?>
<sst xmlns="http://schemas.openxmlformats.org/spreadsheetml/2006/main" count="64" uniqueCount="44">
  <si>
    <t>Manchester Libraries</t>
  </si>
  <si>
    <t>Abraham Moss</t>
  </si>
  <si>
    <t>Arcadia</t>
  </si>
  <si>
    <t>Avenue</t>
  </si>
  <si>
    <t>Barlow Moor</t>
  </si>
  <si>
    <t>Beswick</t>
  </si>
  <si>
    <t>Brooklands</t>
  </si>
  <si>
    <t>Burnage</t>
  </si>
  <si>
    <t>Central Library</t>
  </si>
  <si>
    <t>Chorlton</t>
  </si>
  <si>
    <t>Didsbury</t>
  </si>
  <si>
    <t>Fallowfield</t>
  </si>
  <si>
    <t>Forum</t>
  </si>
  <si>
    <t>Gorton</t>
  </si>
  <si>
    <t>Hulme High St</t>
  </si>
  <si>
    <t>Longsight</t>
  </si>
  <si>
    <t>Miles Platting</t>
  </si>
  <si>
    <t>Moss Side Powerhouse</t>
  </si>
  <si>
    <t>New Moston</t>
  </si>
  <si>
    <t>Newton Heath</t>
  </si>
  <si>
    <t>North City</t>
  </si>
  <si>
    <t>Northenden</t>
  </si>
  <si>
    <t>Withington</t>
  </si>
  <si>
    <t>Arcadia Library opened Feb 16, previous periods relate to Levenshulme Library</t>
  </si>
  <si>
    <t>New Community Library operating model introduced during 2013/14</t>
  </si>
  <si>
    <t>Visits</t>
  </si>
  <si>
    <t>Online/Telephone</t>
  </si>
  <si>
    <t xml:space="preserve">Ebook/audiobook </t>
  </si>
  <si>
    <t>Books to Go</t>
  </si>
  <si>
    <t>Branch Totals</t>
  </si>
  <si>
    <t>Loans</t>
  </si>
  <si>
    <t>PC Usage (hours recorded)</t>
  </si>
  <si>
    <t>-</t>
  </si>
  <si>
    <t>Education Session (participants)</t>
  </si>
  <si>
    <t>Outreach (non library based sessions)</t>
  </si>
  <si>
    <t>Active Members (borrowed stock and/or used PC)</t>
  </si>
  <si>
    <t>Total (including City-Wide)</t>
  </si>
  <si>
    <t>CITY-WIDE</t>
  </si>
  <si>
    <t>BRANCHES</t>
  </si>
  <si>
    <r>
      <t xml:space="preserve">Wi-Fi </t>
    </r>
    <r>
      <rPr>
        <b/>
        <sz val="10"/>
        <color indexed="9"/>
        <rFont val="Calibri"/>
        <family val="2"/>
        <scheme val="minor"/>
      </rPr>
      <t>(authenticated sessions)</t>
    </r>
  </si>
  <si>
    <t>Events and Activities (attendees)</t>
  </si>
  <si>
    <t>Withington Library closed for refurbishment from January to October 2018</t>
  </si>
  <si>
    <t>HHST Library operated on reduced offer/opening hours from October 2017 to October 2018</t>
  </si>
  <si>
    <t>Key Performance Information - 2018 (January to 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</si>
</sst>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6">
    <xf numFmtId="0" fontId="0" fillId="0" borderId="0" xfId="0"/>
    <xf numFmtId="1" fontId="0" fillId="0" borderId="0" xfId="0" applyNumberFormat="1"/>
    <xf numFmtId="0" fontId="2" fillId="0" borderId="0" xfId="2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/>
    <xf numFmtId="1" fontId="3" fillId="0" borderId="0" xfId="0" applyNumberFormat="1" applyFont="1"/>
    <xf numFmtId="0" fontId="3" fillId="3" borderId="0" xfId="0" applyFont="1" applyFill="1" applyBorder="1"/>
    <xf numFmtId="0" fontId="3" fillId="3" borderId="9" xfId="0" applyFont="1" applyFill="1" applyBorder="1"/>
    <xf numFmtId="0" fontId="4" fillId="3" borderId="1" xfId="0" applyFont="1" applyFill="1" applyBorder="1"/>
    <xf numFmtId="0" fontId="5" fillId="0" borderId="0" xfId="2" applyFont="1"/>
    <xf numFmtId="0" fontId="1" fillId="0" borderId="0" xfId="0" applyFont="1"/>
    <xf numFmtId="0" fontId="6" fillId="0" borderId="0" xfId="2" applyFont="1"/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left" vertical="center" indent="1"/>
    </xf>
    <xf numFmtId="164" fontId="6" fillId="0" borderId="2" xfId="1" quotePrefix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9" fillId="0" borderId="2" xfId="2" applyFont="1" applyFill="1" applyBorder="1" applyAlignment="1">
      <alignment horizontal="left" vertical="center" indent="1"/>
    </xf>
    <xf numFmtId="0" fontId="10" fillId="3" borderId="1" xfId="2" applyFont="1" applyFill="1" applyBorder="1" applyAlignment="1"/>
    <xf numFmtId="164" fontId="11" fillId="3" borderId="0" xfId="1" quotePrefix="1" applyNumberFormat="1" applyFont="1" applyFill="1" applyBorder="1" applyAlignment="1">
      <alignment horizontal="right"/>
    </xf>
    <xf numFmtId="164" fontId="11" fillId="3" borderId="0" xfId="1" applyNumberFormat="1" applyFont="1" applyFill="1" applyBorder="1" applyAlignment="1">
      <alignment horizontal="right"/>
    </xf>
    <xf numFmtId="164" fontId="11" fillId="3" borderId="9" xfId="1" quotePrefix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left" indent="1"/>
    </xf>
    <xf numFmtId="0" fontId="7" fillId="2" borderId="4" xfId="3" applyFont="1" applyFill="1" applyBorder="1" applyAlignment="1"/>
    <xf numFmtId="164" fontId="7" fillId="2" borderId="5" xfId="1" applyNumberFormat="1" applyFont="1" applyFill="1" applyBorder="1" applyAlignment="1">
      <alignment horizontal="right"/>
    </xf>
    <xf numFmtId="164" fontId="7" fillId="2" borderId="6" xfId="1" applyNumberFormat="1" applyFont="1" applyFill="1" applyBorder="1" applyAlignment="1">
      <alignment horizontal="right"/>
    </xf>
    <xf numFmtId="0" fontId="7" fillId="2" borderId="7" xfId="3" applyFont="1" applyFill="1" applyBorder="1" applyAlignment="1">
      <alignment horizontal="left" wrapText="1"/>
    </xf>
    <xf numFmtId="164" fontId="7" fillId="2" borderId="8" xfId="1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horizontal="left" wrapText="1"/>
    </xf>
    <xf numFmtId="164" fontId="7" fillId="0" borderId="0" xfId="1" applyNumberFormat="1" applyFont="1" applyFill="1" applyBorder="1" applyAlignment="1">
      <alignment horizontal="right"/>
    </xf>
    <xf numFmtId="0" fontId="1" fillId="0" borderId="0" xfId="0" applyFont="1" applyAlignment="1"/>
    <xf numFmtId="0" fontId="7" fillId="2" borderId="4" xfId="4" applyFont="1" applyFill="1" applyBorder="1" applyAlignment="1">
      <alignment horizontal="left" wrapText="1"/>
    </xf>
    <xf numFmtId="1" fontId="0" fillId="0" borderId="0" xfId="0" applyNumberFormat="1" applyAlignment="1">
      <alignment horizontal="right"/>
    </xf>
    <xf numFmtId="0" fontId="7" fillId="2" borderId="10" xfId="3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_Issues&amp;Renewals" xfId="3"/>
    <cellStyle name="Normal_Sheet1" xfId="2"/>
    <cellStyle name="Normal_Sheet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3%202018-19/Q2%202018-19%20Active%20Users%20PC%20and%20Loa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"/>
      <sheetName val="Quarter"/>
      <sheetName val="Annual"/>
      <sheetName val="Q Summary"/>
      <sheetName val="QTLY"/>
    </sheetNames>
    <sheetDataSet>
      <sheetData sheetId="0" refreshError="1"/>
      <sheetData sheetId="1" refreshError="1"/>
      <sheetData sheetId="2">
        <row r="7">
          <cell r="B7" t="str">
            <v>Central Library</v>
          </cell>
          <cell r="C7">
            <v>25079</v>
          </cell>
          <cell r="D7">
            <v>26144</v>
          </cell>
        </row>
        <row r="10">
          <cell r="C10">
            <v>25079</v>
          </cell>
          <cell r="D10">
            <v>26144</v>
          </cell>
        </row>
        <row r="12">
          <cell r="A12" t="str">
            <v>Arcadia</v>
          </cell>
          <cell r="B12" t="str">
            <v>Arcadia Library</v>
          </cell>
          <cell r="C12">
            <v>2822</v>
          </cell>
          <cell r="D12">
            <v>2914</v>
          </cell>
        </row>
        <row r="13">
          <cell r="A13" t="str">
            <v>Gorton</v>
          </cell>
          <cell r="B13" t="str">
            <v>Gorton Library</v>
          </cell>
          <cell r="C13">
            <v>3218</v>
          </cell>
          <cell r="D13">
            <v>3306</v>
          </cell>
        </row>
        <row r="14">
          <cell r="A14" t="str">
            <v>Hulme High st</v>
          </cell>
          <cell r="B14" t="str">
            <v>Hulme High St Library</v>
          </cell>
          <cell r="C14">
            <v>1546</v>
          </cell>
          <cell r="D14">
            <v>1493</v>
          </cell>
        </row>
        <row r="15">
          <cell r="A15" t="str">
            <v>Longsight</v>
          </cell>
          <cell r="B15" t="str">
            <v>Longsight Library</v>
          </cell>
          <cell r="C15">
            <v>9226</v>
          </cell>
          <cell r="D15">
            <v>9145</v>
          </cell>
        </row>
        <row r="16">
          <cell r="A16" t="str">
            <v>MS Powerhouse</v>
          </cell>
          <cell r="B16" t="str">
            <v>Moss Side Powerhouse Library</v>
          </cell>
          <cell r="C16">
            <v>1686</v>
          </cell>
          <cell r="D16">
            <v>1888</v>
          </cell>
        </row>
        <row r="19">
          <cell r="C19">
            <v>18498</v>
          </cell>
          <cell r="D19">
            <v>18746</v>
          </cell>
        </row>
        <row r="21">
          <cell r="A21" t="str">
            <v>Abraham Moss</v>
          </cell>
          <cell r="B21" t="str">
            <v>Abraham Moss Library</v>
          </cell>
          <cell r="C21">
            <v>6492</v>
          </cell>
          <cell r="D21">
            <v>6888</v>
          </cell>
        </row>
        <row r="22">
          <cell r="A22" t="str">
            <v>Avenue</v>
          </cell>
          <cell r="B22" t="str">
            <v>Avenue Library</v>
          </cell>
          <cell r="C22">
            <v>3781</v>
          </cell>
          <cell r="D22">
            <v>3702</v>
          </cell>
        </row>
        <row r="23">
          <cell r="A23" t="str">
            <v>Beswick</v>
          </cell>
          <cell r="B23" t="str">
            <v>Beswick Library</v>
          </cell>
          <cell r="C23">
            <v>3116</v>
          </cell>
          <cell r="D23">
            <v>3031</v>
          </cell>
        </row>
        <row r="24">
          <cell r="A24" t="str">
            <v>Newton Heath</v>
          </cell>
          <cell r="B24" t="str">
            <v>Newton Heath Library</v>
          </cell>
          <cell r="C24">
            <v>2319</v>
          </cell>
          <cell r="D24">
            <v>2291</v>
          </cell>
        </row>
        <row r="25">
          <cell r="A25" t="str">
            <v>North City</v>
          </cell>
          <cell r="B25" t="str">
            <v>North City Library</v>
          </cell>
          <cell r="C25">
            <v>5476</v>
          </cell>
          <cell r="D25">
            <v>5393</v>
          </cell>
        </row>
        <row r="28">
          <cell r="C28">
            <v>21184</v>
          </cell>
          <cell r="D28">
            <v>21305</v>
          </cell>
        </row>
        <row r="30">
          <cell r="A30" t="str">
            <v>Brooklands</v>
          </cell>
          <cell r="B30" t="str">
            <v>Brooklands Library</v>
          </cell>
          <cell r="C30">
            <v>1035</v>
          </cell>
          <cell r="D30">
            <v>1126</v>
          </cell>
        </row>
        <row r="31">
          <cell r="A31" t="str">
            <v>Chorlton</v>
          </cell>
          <cell r="B31" t="str">
            <v>Chorlton Library</v>
          </cell>
          <cell r="C31">
            <v>8457</v>
          </cell>
          <cell r="D31">
            <v>8530</v>
          </cell>
        </row>
        <row r="32">
          <cell r="A32" t="str">
            <v>Didsbury</v>
          </cell>
          <cell r="B32" t="str">
            <v>Didsbury Library</v>
          </cell>
          <cell r="C32">
            <v>5671</v>
          </cell>
          <cell r="D32">
            <v>6173</v>
          </cell>
        </row>
        <row r="33">
          <cell r="A33" t="str">
            <v>Forum</v>
          </cell>
          <cell r="B33" t="str">
            <v xml:space="preserve">Forum Library </v>
          </cell>
          <cell r="C33">
            <v>7818</v>
          </cell>
          <cell r="D33">
            <v>7651</v>
          </cell>
        </row>
        <row r="34">
          <cell r="A34" t="str">
            <v>Withington</v>
          </cell>
          <cell r="B34" t="str">
            <v>Withington Library</v>
          </cell>
          <cell r="C34">
            <v>5518</v>
          </cell>
          <cell r="D34">
            <v>4189</v>
          </cell>
        </row>
        <row r="37">
          <cell r="C37">
            <v>28499</v>
          </cell>
          <cell r="D37">
            <v>27669</v>
          </cell>
        </row>
        <row r="39">
          <cell r="A39" t="str">
            <v>Books To Go</v>
          </cell>
          <cell r="B39" t="str">
            <v>Books To Go</v>
          </cell>
          <cell r="C39">
            <v>476</v>
          </cell>
          <cell r="D39">
            <v>467</v>
          </cell>
        </row>
        <row r="40">
          <cell r="A40" t="str">
            <v>Online</v>
          </cell>
          <cell r="B40" t="str">
            <v>Online</v>
          </cell>
          <cell r="C40">
            <v>381</v>
          </cell>
          <cell r="D40">
            <v>505</v>
          </cell>
        </row>
        <row r="43">
          <cell r="A43" t="str">
            <v>City Wide</v>
          </cell>
          <cell r="B43" t="str">
            <v>City Wide</v>
          </cell>
          <cell r="C43">
            <v>857</v>
          </cell>
          <cell r="D43">
            <v>972</v>
          </cell>
        </row>
        <row r="45">
          <cell r="A45" t="str">
            <v>Barlow Moor</v>
          </cell>
          <cell r="B45" t="str">
            <v>Barlow Moor Library</v>
          </cell>
          <cell r="C45">
            <v>159</v>
          </cell>
          <cell r="D45">
            <v>197</v>
          </cell>
        </row>
        <row r="46">
          <cell r="A46" t="str">
            <v>Burnage</v>
          </cell>
          <cell r="B46" t="str">
            <v>Burnage Library Activity and Information Hub</v>
          </cell>
          <cell r="C46">
            <v>1391</v>
          </cell>
          <cell r="D46">
            <v>1430</v>
          </cell>
        </row>
        <row r="47">
          <cell r="A47" t="str">
            <v>Fallowfield</v>
          </cell>
          <cell r="B47" t="str">
            <v>Fallowfield Library</v>
          </cell>
          <cell r="C47">
            <v>1483</v>
          </cell>
          <cell r="D47">
            <v>1693</v>
          </cell>
        </row>
        <row r="48">
          <cell r="A48" t="str">
            <v>Miles Platting</v>
          </cell>
          <cell r="B48" t="str">
            <v>Miles Platting Community Library</v>
          </cell>
          <cell r="C48">
            <v>439</v>
          </cell>
          <cell r="D48">
            <v>419</v>
          </cell>
        </row>
        <row r="49">
          <cell r="A49" t="str">
            <v>New Moston</v>
          </cell>
          <cell r="B49" t="str">
            <v>New Moston Library</v>
          </cell>
          <cell r="C49">
            <v>647</v>
          </cell>
          <cell r="D49">
            <v>708</v>
          </cell>
        </row>
        <row r="50">
          <cell r="A50" t="str">
            <v>Northenden</v>
          </cell>
          <cell r="B50" t="str">
            <v>Community Library (Northenden)</v>
          </cell>
          <cell r="C50">
            <v>343</v>
          </cell>
          <cell r="D50">
            <v>353</v>
          </cell>
        </row>
        <row r="53">
          <cell r="A53" t="str">
            <v>CCS Community Outreach Libraries</v>
          </cell>
          <cell r="B53" t="str">
            <v>CCS Community Outreach Libraries</v>
          </cell>
          <cell r="C53">
            <v>4462</v>
          </cell>
          <cell r="D53">
            <v>4800</v>
          </cell>
        </row>
        <row r="55">
          <cell r="A55" t="str">
            <v>Total</v>
          </cell>
          <cell r="B55" t="str">
            <v>Total</v>
          </cell>
          <cell r="C55">
            <v>98579</v>
          </cell>
          <cell r="D55">
            <v>99636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zoomScale="85" zoomScaleNormal="85" workbookViewId="0"/>
  </sheetViews>
  <sheetFormatPr defaultRowHeight="15" x14ac:dyDescent="0.25"/>
  <cols>
    <col min="1" max="1" width="40.7109375" bestFit="1" customWidth="1"/>
    <col min="2" max="8" width="16.5703125" customWidth="1"/>
    <col min="11" max="11" width="9.5703125" bestFit="1" customWidth="1"/>
  </cols>
  <sheetData>
    <row r="1" spans="1:11" x14ac:dyDescent="0.25">
      <c r="A1" s="10" t="s">
        <v>0</v>
      </c>
      <c r="B1" s="11"/>
      <c r="C1" s="11"/>
      <c r="D1" s="11"/>
      <c r="E1" s="11"/>
      <c r="F1" s="11"/>
      <c r="G1" s="11"/>
      <c r="H1" s="11"/>
    </row>
    <row r="2" spans="1:11" x14ac:dyDescent="0.25">
      <c r="A2" s="10" t="s">
        <v>43</v>
      </c>
      <c r="B2" s="11"/>
      <c r="C2" s="11"/>
      <c r="D2" s="11"/>
      <c r="E2" s="11"/>
      <c r="F2" s="11"/>
      <c r="G2" s="11"/>
      <c r="H2" s="11"/>
    </row>
    <row r="3" spans="1:11" ht="8.25" customHeight="1" x14ac:dyDescent="0.25">
      <c r="A3" s="12"/>
      <c r="B3" s="11"/>
      <c r="C3" s="11"/>
      <c r="D3" s="11"/>
      <c r="E3" s="11"/>
      <c r="F3" s="11"/>
      <c r="G3" s="11"/>
      <c r="H3" s="11"/>
    </row>
    <row r="4" spans="1:11" ht="76.5" customHeight="1" x14ac:dyDescent="0.25">
      <c r="A4" s="33">
        <v>2018</v>
      </c>
      <c r="B4" s="13" t="s">
        <v>25</v>
      </c>
      <c r="C4" s="13" t="s">
        <v>30</v>
      </c>
      <c r="D4" s="13" t="s">
        <v>31</v>
      </c>
      <c r="E4" s="13" t="s">
        <v>39</v>
      </c>
      <c r="F4" s="13" t="s">
        <v>33</v>
      </c>
      <c r="G4" s="35" t="s">
        <v>40</v>
      </c>
      <c r="H4" s="14" t="s">
        <v>35</v>
      </c>
    </row>
    <row r="5" spans="1:11" s="5" customFormat="1" ht="22.5" customHeight="1" x14ac:dyDescent="0.25">
      <c r="A5" s="9" t="s">
        <v>37</v>
      </c>
      <c r="B5" s="7"/>
      <c r="C5" s="7"/>
      <c r="D5" s="7"/>
      <c r="E5" s="7"/>
      <c r="F5" s="7"/>
      <c r="G5" s="7"/>
      <c r="H5" s="8"/>
    </row>
    <row r="6" spans="1:11" x14ac:dyDescent="0.25">
      <c r="A6" s="15" t="s">
        <v>26</v>
      </c>
      <c r="B6" s="34" t="s">
        <v>32</v>
      </c>
      <c r="C6" s="17">
        <v>252459</v>
      </c>
      <c r="D6" s="34" t="s">
        <v>32</v>
      </c>
      <c r="E6" s="34" t="s">
        <v>32</v>
      </c>
      <c r="F6" s="16" t="s">
        <v>32</v>
      </c>
      <c r="G6" s="16" t="s">
        <v>32</v>
      </c>
      <c r="H6" s="16" t="s">
        <v>32</v>
      </c>
      <c r="K6" s="1"/>
    </row>
    <row r="7" spans="1:11" x14ac:dyDescent="0.25">
      <c r="A7" s="18" t="s">
        <v>27</v>
      </c>
      <c r="B7" s="34" t="s">
        <v>32</v>
      </c>
      <c r="C7" s="17">
        <v>244766</v>
      </c>
      <c r="D7" s="34" t="s">
        <v>32</v>
      </c>
      <c r="E7" s="34" t="s">
        <v>32</v>
      </c>
      <c r="F7" s="16" t="s">
        <v>32</v>
      </c>
      <c r="G7" s="16" t="s">
        <v>32</v>
      </c>
      <c r="H7" s="16" t="s">
        <v>32</v>
      </c>
      <c r="K7" s="1"/>
    </row>
    <row r="8" spans="1:11" x14ac:dyDescent="0.25">
      <c r="A8" s="18" t="s">
        <v>28</v>
      </c>
      <c r="B8" s="34" t="s">
        <v>32</v>
      </c>
      <c r="C8" s="17">
        <v>61184</v>
      </c>
      <c r="D8" s="34" t="s">
        <v>32</v>
      </c>
      <c r="E8" s="34" t="s">
        <v>32</v>
      </c>
      <c r="F8" s="16" t="s">
        <v>32</v>
      </c>
      <c r="G8" s="16">
        <v>29</v>
      </c>
      <c r="H8" s="17">
        <v>467</v>
      </c>
      <c r="K8" s="1"/>
    </row>
    <row r="9" spans="1:11" x14ac:dyDescent="0.25">
      <c r="A9" s="18" t="s">
        <v>34</v>
      </c>
      <c r="B9" s="34" t="s">
        <v>32</v>
      </c>
      <c r="C9" s="16" t="s">
        <v>32</v>
      </c>
      <c r="D9" s="34" t="s">
        <v>32</v>
      </c>
      <c r="E9" s="34" t="s">
        <v>32</v>
      </c>
      <c r="F9" s="17">
        <v>10136</v>
      </c>
      <c r="G9" s="17">
        <v>14228</v>
      </c>
      <c r="H9" s="16" t="s">
        <v>32</v>
      </c>
      <c r="K9" s="1"/>
    </row>
    <row r="10" spans="1:11" s="5" customFormat="1" ht="22.5" customHeight="1" x14ac:dyDescent="0.25">
      <c r="A10" s="19" t="s">
        <v>38</v>
      </c>
      <c r="B10" s="20"/>
      <c r="C10" s="21"/>
      <c r="D10" s="20"/>
      <c r="E10" s="20"/>
      <c r="F10" s="21"/>
      <c r="G10" s="21"/>
      <c r="H10" s="22"/>
      <c r="K10" s="6"/>
    </row>
    <row r="11" spans="1:11" x14ac:dyDescent="0.25">
      <c r="A11" s="15" t="s">
        <v>1</v>
      </c>
      <c r="B11" s="23">
        <v>71309</v>
      </c>
      <c r="C11" s="23">
        <v>36569</v>
      </c>
      <c r="D11" s="23">
        <v>9629</v>
      </c>
      <c r="E11" s="23">
        <v>11260</v>
      </c>
      <c r="F11" s="23">
        <v>1662</v>
      </c>
      <c r="G11" s="23">
        <v>5161</v>
      </c>
      <c r="H11" s="23">
        <f>VLOOKUP(A11,[1]Quarter!$A$7:$D$55,4,FALSE)</f>
        <v>6888</v>
      </c>
      <c r="K11" s="1"/>
    </row>
    <row r="12" spans="1:11" x14ac:dyDescent="0.25">
      <c r="A12" s="15" t="s">
        <v>2</v>
      </c>
      <c r="B12" s="23">
        <v>108313</v>
      </c>
      <c r="C12" s="23">
        <v>45895</v>
      </c>
      <c r="D12" s="23">
        <v>24317</v>
      </c>
      <c r="E12" s="23">
        <v>31256</v>
      </c>
      <c r="F12" s="23">
        <v>3203</v>
      </c>
      <c r="G12" s="23">
        <v>4056</v>
      </c>
      <c r="H12" s="23">
        <f>VLOOKUP(A12,[1]Quarter!$A$7:$D$55,4,FALSE)</f>
        <v>2914</v>
      </c>
      <c r="K12" s="1"/>
    </row>
    <row r="13" spans="1:11" x14ac:dyDescent="0.25">
      <c r="A13" s="15" t="s">
        <v>3</v>
      </c>
      <c r="B13" s="23">
        <v>60982</v>
      </c>
      <c r="C13" s="23">
        <v>28206</v>
      </c>
      <c r="D13" s="23">
        <v>8014</v>
      </c>
      <c r="E13" s="23">
        <v>6061</v>
      </c>
      <c r="F13" s="23">
        <v>699</v>
      </c>
      <c r="G13" s="23">
        <v>4179</v>
      </c>
      <c r="H13" s="23">
        <f>VLOOKUP(A13,[1]Quarter!$A$7:$D$55,4,FALSE)</f>
        <v>3702</v>
      </c>
      <c r="K13" s="1"/>
    </row>
    <row r="14" spans="1:11" x14ac:dyDescent="0.25">
      <c r="A14" s="15" t="s">
        <v>4</v>
      </c>
      <c r="B14" s="23">
        <v>3569</v>
      </c>
      <c r="C14" s="23">
        <v>3340</v>
      </c>
      <c r="D14" s="23">
        <v>1611</v>
      </c>
      <c r="E14" s="23">
        <v>9107</v>
      </c>
      <c r="F14" s="23">
        <v>270</v>
      </c>
      <c r="G14" s="23">
        <v>220</v>
      </c>
      <c r="H14" s="23">
        <f>VLOOKUP(A14,[1]Quarter!$A$7:$D$55,4,FALSE)</f>
        <v>197</v>
      </c>
      <c r="K14" s="1"/>
    </row>
    <row r="15" spans="1:11" x14ac:dyDescent="0.25">
      <c r="A15" s="18" t="s">
        <v>5</v>
      </c>
      <c r="B15" s="23">
        <v>36401</v>
      </c>
      <c r="C15" s="23">
        <v>19437</v>
      </c>
      <c r="D15" s="23">
        <v>7317</v>
      </c>
      <c r="E15" s="23">
        <v>16793</v>
      </c>
      <c r="F15" s="23">
        <v>969</v>
      </c>
      <c r="G15" s="23">
        <v>3834</v>
      </c>
      <c r="H15" s="23">
        <f>VLOOKUP(A15,[1]Quarter!$A$7:$D$55,4,FALSE)</f>
        <v>3031</v>
      </c>
      <c r="K15" s="1"/>
    </row>
    <row r="16" spans="1:11" x14ac:dyDescent="0.25">
      <c r="A16" s="18" t="s">
        <v>6</v>
      </c>
      <c r="B16" s="23">
        <v>27666</v>
      </c>
      <c r="C16" s="23">
        <v>14543</v>
      </c>
      <c r="D16" s="23">
        <v>14835</v>
      </c>
      <c r="E16" s="23">
        <v>3791</v>
      </c>
      <c r="F16" s="23">
        <v>808</v>
      </c>
      <c r="G16" s="23">
        <v>3713</v>
      </c>
      <c r="H16" s="23">
        <f>VLOOKUP(A16,[1]Quarter!$A$7:$D$55,4,FALSE)</f>
        <v>1126</v>
      </c>
      <c r="K16" s="1"/>
    </row>
    <row r="17" spans="1:11" x14ac:dyDescent="0.25">
      <c r="A17" s="15" t="s">
        <v>7</v>
      </c>
      <c r="B17" s="23">
        <v>35901</v>
      </c>
      <c r="C17" s="23">
        <v>12969</v>
      </c>
      <c r="D17" s="23">
        <v>1992</v>
      </c>
      <c r="E17" s="23">
        <v>2602</v>
      </c>
      <c r="F17" s="23">
        <v>1944</v>
      </c>
      <c r="G17" s="23">
        <v>4458</v>
      </c>
      <c r="H17" s="23">
        <f>VLOOKUP(A17,[1]Quarter!$A$7:$D$55,4,FALSE)</f>
        <v>1430</v>
      </c>
      <c r="K17" s="1"/>
    </row>
    <row r="18" spans="1:11" x14ac:dyDescent="0.25">
      <c r="A18" s="15" t="s">
        <v>8</v>
      </c>
      <c r="B18" s="23">
        <v>1804084</v>
      </c>
      <c r="C18" s="23">
        <v>199117</v>
      </c>
      <c r="D18" s="23">
        <v>164983.98333333334</v>
      </c>
      <c r="E18" s="23">
        <v>303482</v>
      </c>
      <c r="F18" s="23">
        <v>6726</v>
      </c>
      <c r="G18" s="23">
        <v>42826</v>
      </c>
      <c r="H18" s="23">
        <v>26144</v>
      </c>
      <c r="K18" s="1"/>
    </row>
    <row r="19" spans="1:11" x14ac:dyDescent="0.25">
      <c r="A19" s="15" t="s">
        <v>9</v>
      </c>
      <c r="B19" s="23">
        <v>135531</v>
      </c>
      <c r="C19" s="23">
        <v>87316</v>
      </c>
      <c r="D19" s="23">
        <v>13267</v>
      </c>
      <c r="E19" s="23">
        <v>8770</v>
      </c>
      <c r="F19" s="23">
        <v>2950</v>
      </c>
      <c r="G19" s="23">
        <v>18122</v>
      </c>
      <c r="H19" s="23">
        <f>VLOOKUP(A19,[1]Quarter!$A$7:$D$55,4,FALSE)</f>
        <v>8530</v>
      </c>
      <c r="K19" s="1"/>
    </row>
    <row r="20" spans="1:11" x14ac:dyDescent="0.25">
      <c r="A20" s="15" t="s">
        <v>10</v>
      </c>
      <c r="B20" s="23">
        <v>123606</v>
      </c>
      <c r="C20" s="23">
        <v>80620</v>
      </c>
      <c r="D20" s="23">
        <v>13994</v>
      </c>
      <c r="E20" s="23">
        <v>13157</v>
      </c>
      <c r="F20" s="23">
        <v>1004</v>
      </c>
      <c r="G20" s="23">
        <v>9430</v>
      </c>
      <c r="H20" s="23">
        <f>VLOOKUP(A20,[1]Quarter!$A$7:$D$55,4,FALSE)</f>
        <v>6173</v>
      </c>
      <c r="K20" s="1"/>
    </row>
    <row r="21" spans="1:11" x14ac:dyDescent="0.25">
      <c r="A21" s="15" t="s">
        <v>11</v>
      </c>
      <c r="B21" s="23">
        <v>43517</v>
      </c>
      <c r="C21" s="23">
        <v>11697</v>
      </c>
      <c r="D21" s="23">
        <v>10312</v>
      </c>
      <c r="E21" s="23">
        <v>1645</v>
      </c>
      <c r="F21" s="23">
        <v>305</v>
      </c>
      <c r="G21" s="23">
        <v>4668</v>
      </c>
      <c r="H21" s="23">
        <f>VLOOKUP(A21,[1]Quarter!$A$7:$D$55,4,FALSE)</f>
        <v>1693</v>
      </c>
      <c r="K21" s="1"/>
    </row>
    <row r="22" spans="1:11" x14ac:dyDescent="0.25">
      <c r="A22" s="15" t="s">
        <v>12</v>
      </c>
      <c r="B22" s="23">
        <v>147265</v>
      </c>
      <c r="C22" s="23">
        <v>55914</v>
      </c>
      <c r="D22" s="23">
        <v>16739</v>
      </c>
      <c r="E22" s="23">
        <v>11212</v>
      </c>
      <c r="F22" s="23">
        <v>471</v>
      </c>
      <c r="G22" s="23">
        <v>16496</v>
      </c>
      <c r="H22" s="23">
        <f>VLOOKUP(A22,[1]Quarter!$A$7:$D$55,4,FALSE)</f>
        <v>7651</v>
      </c>
      <c r="K22" s="1"/>
    </row>
    <row r="23" spans="1:11" x14ac:dyDescent="0.25">
      <c r="A23" s="15" t="s">
        <v>13</v>
      </c>
      <c r="B23" s="23">
        <v>55394</v>
      </c>
      <c r="C23" s="23">
        <v>24273</v>
      </c>
      <c r="D23" s="23">
        <v>7862</v>
      </c>
      <c r="E23" s="23">
        <v>5145</v>
      </c>
      <c r="F23" s="23">
        <v>464</v>
      </c>
      <c r="G23" s="23">
        <v>9259</v>
      </c>
      <c r="H23" s="23">
        <f>VLOOKUP(A23,[1]Quarter!$A$7:$D$55,4,FALSE)</f>
        <v>3306</v>
      </c>
      <c r="K23" s="1"/>
    </row>
    <row r="24" spans="1:11" x14ac:dyDescent="0.25">
      <c r="A24" s="15" t="s">
        <v>14</v>
      </c>
      <c r="B24" s="23">
        <v>32557</v>
      </c>
      <c r="C24" s="23">
        <v>9933</v>
      </c>
      <c r="D24" s="23">
        <v>3208</v>
      </c>
      <c r="E24" s="23">
        <v>5267</v>
      </c>
      <c r="F24" s="23">
        <v>670</v>
      </c>
      <c r="G24" s="23">
        <v>1351</v>
      </c>
      <c r="H24" s="23">
        <f>VLOOKUP(A24,[1]Quarter!$A$7:$D$55,4,FALSE)</f>
        <v>1493</v>
      </c>
      <c r="K24" s="1"/>
    </row>
    <row r="25" spans="1:11" x14ac:dyDescent="0.25">
      <c r="A25" s="15" t="s">
        <v>15</v>
      </c>
      <c r="B25" s="23">
        <v>174428</v>
      </c>
      <c r="C25" s="23">
        <v>54182</v>
      </c>
      <c r="D25" s="23">
        <v>40445</v>
      </c>
      <c r="E25" s="23">
        <v>26240</v>
      </c>
      <c r="F25" s="23">
        <v>5159</v>
      </c>
      <c r="G25" s="23">
        <v>10917</v>
      </c>
      <c r="H25" s="23">
        <f>VLOOKUP(A25,[1]Quarter!$A$7:$D$55,4,FALSE)</f>
        <v>9145</v>
      </c>
      <c r="K25" s="1"/>
    </row>
    <row r="26" spans="1:11" x14ac:dyDescent="0.25">
      <c r="A26" s="15" t="s">
        <v>16</v>
      </c>
      <c r="B26" s="23">
        <v>3922</v>
      </c>
      <c r="C26" s="23">
        <v>1856</v>
      </c>
      <c r="D26" s="23">
        <v>909</v>
      </c>
      <c r="E26" s="23">
        <v>626</v>
      </c>
      <c r="F26" s="23">
        <v>0</v>
      </c>
      <c r="G26" s="23">
        <v>665</v>
      </c>
      <c r="H26" s="23">
        <f>VLOOKUP(A26,[1]Quarter!$A$7:$D$55,4,FALSE)</f>
        <v>419</v>
      </c>
      <c r="K26" s="1"/>
    </row>
    <row r="27" spans="1:11" x14ac:dyDescent="0.25">
      <c r="A27" s="15" t="s">
        <v>17</v>
      </c>
      <c r="B27" s="23">
        <v>62672</v>
      </c>
      <c r="C27" s="23">
        <v>15516</v>
      </c>
      <c r="D27" s="23">
        <v>13095</v>
      </c>
      <c r="E27" s="23">
        <v>7521</v>
      </c>
      <c r="F27" s="23">
        <v>3224</v>
      </c>
      <c r="G27" s="23">
        <v>3454</v>
      </c>
      <c r="H27" s="23">
        <v>1888</v>
      </c>
      <c r="K27" s="1"/>
    </row>
    <row r="28" spans="1:11" x14ac:dyDescent="0.25">
      <c r="A28" s="15" t="s">
        <v>18</v>
      </c>
      <c r="B28" s="23">
        <v>8073</v>
      </c>
      <c r="C28" s="23">
        <v>3590</v>
      </c>
      <c r="D28" s="23">
        <v>1129</v>
      </c>
      <c r="E28" s="23">
        <v>1554</v>
      </c>
      <c r="F28" s="23">
        <v>0</v>
      </c>
      <c r="G28" s="23">
        <v>1073</v>
      </c>
      <c r="H28" s="23">
        <f>VLOOKUP(A28,[1]Quarter!$A$7:$D$55,4,FALSE)</f>
        <v>708</v>
      </c>
      <c r="K28" s="1"/>
    </row>
    <row r="29" spans="1:11" x14ac:dyDescent="0.25">
      <c r="A29" s="15" t="s">
        <v>19</v>
      </c>
      <c r="B29" s="23">
        <v>48377</v>
      </c>
      <c r="C29" s="23">
        <v>18351</v>
      </c>
      <c r="D29" s="23">
        <v>6351</v>
      </c>
      <c r="E29" s="23">
        <v>904</v>
      </c>
      <c r="F29" s="23">
        <v>379</v>
      </c>
      <c r="G29" s="23">
        <v>3765</v>
      </c>
      <c r="H29" s="23">
        <f>VLOOKUP(A29,[1]Quarter!$A$7:$D$55,4,FALSE)</f>
        <v>2291</v>
      </c>
      <c r="K29" s="1"/>
    </row>
    <row r="30" spans="1:11" x14ac:dyDescent="0.25">
      <c r="A30" s="18" t="s">
        <v>20</v>
      </c>
      <c r="B30" s="23">
        <v>98377</v>
      </c>
      <c r="C30" s="23">
        <v>29386</v>
      </c>
      <c r="D30" s="23">
        <v>18360</v>
      </c>
      <c r="E30" s="23">
        <v>28139</v>
      </c>
      <c r="F30" s="23">
        <v>1319</v>
      </c>
      <c r="G30" s="23">
        <v>7968</v>
      </c>
      <c r="H30" s="23">
        <f>VLOOKUP(A30,[1]Quarter!$A$7:$D$55,4,FALSE)</f>
        <v>5393</v>
      </c>
      <c r="K30" s="1"/>
    </row>
    <row r="31" spans="1:11" x14ac:dyDescent="0.25">
      <c r="A31" s="15" t="s">
        <v>21</v>
      </c>
      <c r="B31" s="23">
        <v>3778</v>
      </c>
      <c r="C31" s="23">
        <v>3797</v>
      </c>
      <c r="D31" s="23">
        <v>1114</v>
      </c>
      <c r="E31" s="23">
        <v>1292</v>
      </c>
      <c r="F31" s="23">
        <v>0</v>
      </c>
      <c r="G31" s="23">
        <v>994</v>
      </c>
      <c r="H31" s="23">
        <f>VLOOKUP(A31,[1]Quarter!$A$7:$D$55,4,FALSE)</f>
        <v>353</v>
      </c>
      <c r="K31" s="1"/>
    </row>
    <row r="32" spans="1:11" x14ac:dyDescent="0.25">
      <c r="A32" s="24" t="s">
        <v>22</v>
      </c>
      <c r="B32" s="23">
        <v>22625</v>
      </c>
      <c r="C32" s="23">
        <v>11915</v>
      </c>
      <c r="D32" s="23">
        <v>2576</v>
      </c>
      <c r="E32" s="23">
        <v>7424</v>
      </c>
      <c r="F32" s="23">
        <v>151</v>
      </c>
      <c r="G32" s="23">
        <v>1927</v>
      </c>
      <c r="H32" s="23">
        <f>VLOOKUP(A32,[1]Quarter!$A$7:$D$55,4,FALSE)</f>
        <v>4189</v>
      </c>
      <c r="K32" s="1"/>
    </row>
    <row r="33" spans="1:11" x14ac:dyDescent="0.25">
      <c r="A33" s="25" t="s">
        <v>29</v>
      </c>
      <c r="B33" s="26">
        <f t="shared" ref="B33:H33" si="0">SUM(B11:B32)</f>
        <v>3108347</v>
      </c>
      <c r="C33" s="26">
        <f>SUM(C11:C32)</f>
        <v>768422</v>
      </c>
      <c r="D33" s="26">
        <f t="shared" si="0"/>
        <v>382059.98333333334</v>
      </c>
      <c r="E33" s="26">
        <f t="shared" si="0"/>
        <v>503248</v>
      </c>
      <c r="F33" s="26">
        <f t="shared" si="0"/>
        <v>32377</v>
      </c>
      <c r="G33" s="26">
        <f t="shared" ref="G33" si="1">SUM(G11:G32)</f>
        <v>158536</v>
      </c>
      <c r="H33" s="27">
        <f t="shared" si="0"/>
        <v>98664</v>
      </c>
      <c r="K33" s="3"/>
    </row>
    <row r="34" spans="1:11" x14ac:dyDescent="0.25">
      <c r="A34" s="28" t="s">
        <v>36</v>
      </c>
      <c r="B34" s="29">
        <f t="shared" ref="B34:H34" si="2">SUM(B6:B32)</f>
        <v>3108347</v>
      </c>
      <c r="C34" s="29">
        <f>SUM(C6:C32)</f>
        <v>1326831</v>
      </c>
      <c r="D34" s="29">
        <f t="shared" si="2"/>
        <v>382059.98333333334</v>
      </c>
      <c r="E34" s="29">
        <f t="shared" si="2"/>
        <v>503248</v>
      </c>
      <c r="F34" s="29">
        <f t="shared" si="2"/>
        <v>42513</v>
      </c>
      <c r="G34" s="29">
        <f t="shared" ref="G34" si="3">SUM(G6:G32)</f>
        <v>172793</v>
      </c>
      <c r="H34" s="29">
        <f t="shared" si="2"/>
        <v>99131</v>
      </c>
    </row>
    <row r="35" spans="1:11" s="3" customFormat="1" x14ac:dyDescent="0.25">
      <c r="A35" s="30"/>
      <c r="B35" s="31"/>
      <c r="C35" s="31"/>
      <c r="D35" s="31"/>
      <c r="E35" s="31"/>
      <c r="F35" s="31"/>
      <c r="G35" s="31"/>
      <c r="H35" s="31"/>
      <c r="J35" s="4"/>
      <c r="K35" s="4"/>
    </row>
    <row r="36" spans="1:11" x14ac:dyDescent="0.25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11" x14ac:dyDescent="0.25">
      <c r="A37" s="32" t="s">
        <v>24</v>
      </c>
      <c r="B37" s="11"/>
      <c r="C37" s="11"/>
      <c r="D37" s="11"/>
      <c r="E37" s="11"/>
      <c r="F37" s="11"/>
      <c r="G37" s="11"/>
      <c r="H37" s="11"/>
    </row>
    <row r="38" spans="1:11" x14ac:dyDescent="0.25">
      <c r="A38" s="2" t="s">
        <v>41</v>
      </c>
      <c r="B38" s="11"/>
      <c r="C38" s="11"/>
      <c r="D38" s="11"/>
      <c r="E38" s="11"/>
      <c r="F38" s="11"/>
      <c r="G38" s="11"/>
      <c r="H38" s="11"/>
    </row>
    <row r="39" spans="1:11" x14ac:dyDescent="0.25">
      <c r="A39" t="s">
        <v>42</v>
      </c>
    </row>
    <row r="40" spans="1:11" x14ac:dyDescent="0.25">
      <c r="A40" s="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Manchester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Hunt</dc:creator>
  <cp:lastModifiedBy>Jill Hunt</cp:lastModifiedBy>
  <cp:lastPrinted>2017-05-31T13:49:31Z</cp:lastPrinted>
  <dcterms:created xsi:type="dcterms:W3CDTF">2017-05-24T14:12:38Z</dcterms:created>
  <dcterms:modified xsi:type="dcterms:W3CDTF">2019-04-03T11:29:04Z</dcterms:modified>
</cp:coreProperties>
</file>